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5\1 výzva\"/>
    </mc:Choice>
  </mc:AlternateContent>
  <xr:revisionPtr revIDLastSave="0" documentId="13_ncr:1_{824CCD81-3071-4E3B-A9EF-EA26A7FC8ED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O8" i="1"/>
  <c r="O9" i="1"/>
  <c r="O10" i="1"/>
  <c r="O11" i="1"/>
  <c r="O12" i="1"/>
  <c r="O13" i="1"/>
  <c r="O14" i="1"/>
  <c r="O15" i="1"/>
  <c r="H8" i="1"/>
  <c r="H9" i="1"/>
  <c r="H10" i="1"/>
  <c r="H11" i="1"/>
  <c r="H12" i="1"/>
  <c r="H13" i="1"/>
  <c r="H14" i="1"/>
  <c r="H15" i="1"/>
  <c r="H7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<sst xmlns="http://schemas.openxmlformats.org/spreadsheetml/2006/main" count="66" uniqueCount="51">
  <si>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</si>
  <si>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</si>
  <si>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</si>
  <si>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</si>
  <si>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</si>
  <si>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</si>
  <si>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</si>
  <si>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</si>
  <si>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</si>
  <si>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</si>
  <si>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</si>
  <si>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</si>
  <si>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</si>
  <si>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</si>
  <si>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</si>
  <si>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</si>
  <si>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</si>
  <si>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</si>
  <si>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</si>
  <si>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</si>
  <si>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</si>
  <si>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</si>
  <si>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</si>
  <si>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</si>
  <si>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</si>
  <si>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</si>
  <si>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</si>
  <si>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</si>
  <si>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</si>
  <si>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</si>
  <si>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Pokud financováno z projektových prostředků, pak ŘEŠITEL uvede: NÁZEV A ČÍSLO DOTAČNÍHO PROJEKTU</t>
  </si>
  <si>
    <t>Příloha č. 2 Kupní smlouvy - technická specifikace
Tonery (II.) 015 - 2022 (originální)</t>
  </si>
  <si>
    <t>bal</t>
  </si>
  <si>
    <t>Toner do tiskárny HP Laser Jet Pro M404dn</t>
  </si>
  <si>
    <t>DFPR-SO  JUDr. Elena Mrázová,
Tel.: 37763 7685,
E-mail: mrazovaf@fpr.zcu.cz</t>
  </si>
  <si>
    <t>sady Pětatřicátníků 14, 
301 00 Plzeň,
Fakulta právnická - Děkantá,
Studijní oddělení,
1. patro - místnost PC 222</t>
  </si>
  <si>
    <t>EO - Václava Vlková,
Tel.: 37763 1146,
E-mail: vlkovav@rek.zcu.cz</t>
  </si>
  <si>
    <t>Univerzitní 8,
301 00 Plzeň,
Rektorát - Ekonomický odbor,
místnost UR 221</t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</si>
  <si>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</si>
  <si>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rPr>
        <sz val="11"/>
        <rFont val="Calibri"/>
        <family val="2"/>
        <charset val="238"/>
        <scheme val="minor"/>
      </rPr>
      <t xml:space="preserve"> Toner do tiskárny Lexmark XC2235 - </t>
    </r>
    <r>
      <rPr>
        <b/>
        <sz val="11"/>
        <rFont val="Calibri"/>
        <family val="2"/>
        <charset val="238"/>
        <scheme val="minor"/>
      </rPr>
      <t xml:space="preserve">modrý   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</si>
  <si>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 Toner do tiskárny Lexmark XC2235 - </t>
    </r>
    <r>
      <rPr>
        <b/>
        <sz val="11"/>
        <color theme="1"/>
        <rFont val="Calibri"/>
        <family val="2"/>
        <charset val="238"/>
        <scheme val="minor"/>
      </rPr>
      <t xml:space="preserve">červený    </t>
    </r>
  </si>
  <si>
    <r>
      <t xml:space="preserve"> Toner do tiskárny Lexmark XC2235 - </t>
    </r>
    <r>
      <rPr>
        <b/>
        <sz val="11"/>
        <color theme="1"/>
        <rFont val="Calibri"/>
        <family val="2"/>
        <charset val="238"/>
        <scheme val="minor"/>
      </rPr>
      <t xml:space="preserve">žlutý    </t>
    </r>
  </si>
  <si>
    <r>
      <t xml:space="preserve"> Toner do kopírky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</si>
  <si>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Toner do kopírky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</si>
  <si>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>Toner do kopírky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</si>
  <si>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 Toner do kopírky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</si>
  <si>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9 000 stran.</t>
  </si>
  <si>
    <t xml:space="preserve">Originální toner. Výtěžnost 6 000 stran. </t>
  </si>
  <si>
    <t>Originální toner. Výtěžnost 30 000 stran.</t>
  </si>
  <si>
    <t>Originální toner. Výtěžnost 20 000 stran.</t>
  </si>
  <si>
    <t>Originální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</si>
</sst>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0" fillId="4" borderId="14" xfId="0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8" fillId="3" borderId="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0" fillId="4" borderId="10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0" fillId="4" borderId="2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3" fillId="2" borderId="19" xfId="0" applyNumberFormat="1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0" fillId="4" borderId="12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8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7" xfId="0" applyBorder="1" applyProtection="1"/>
    <xf numFmtId="0" fontId="1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23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G1" zoomScale="77" zoomScaleNormal="77" workbookViewId="0">
      <selection activeCell="N7" sqref="N7:N14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62.5703125" style="6" customWidth="1"/>
    <col min="4" max="4" width="11.7109375" style="126" customWidth="1"/>
    <col min="5" max="5" width="11.28515625" style="127" customWidth="1"/>
    <col min="6" max="6" width="55.140625" style="6" customWidth="1"/>
    <col min="7" max="7" width="27.85546875" style="6" customWidth="1"/>
    <col min="8" max="8" width="20.140625" style="6" customWidth="1"/>
    <col min="9" max="9" width="24.85546875" style="6" customWidth="1"/>
    <col min="10" max="10" width="16.85546875" style="6" customWidth="1"/>
    <col min="11" max="11" width="31.85546875" style="1" hidden="1" customWidth="1"/>
    <col min="12" max="12" width="36" style="1" customWidth="1"/>
    <col min="13" max="13" width="45.5703125" style="1" customWidth="1"/>
    <col min="14" max="14" width="25.7109375" style="6" customWidth="1"/>
    <col min="15" max="15" width="17.7109375" style="6" hidden="1" customWidth="1"/>
    <col min="16" max="16" width="21.5703125" style="1" customWidth="1"/>
    <col min="17" max="17" width="23.7109375" style="1" customWidth="1"/>
    <col min="18" max="18" width="20.7109375" style="1" bestFit="1" customWidth="1"/>
    <col min="19" max="19" width="19.7109375" style="1" bestFit="1" customWidth="1"/>
    <col min="20" max="20" width="11.5703125" style="1" hidden="1" customWidth="1"/>
    <col min="21" max="21" width="39.140625" style="7" customWidth="1"/>
    <col min="22" max="16384" width="9.140625" style="1"/>
  </cols>
  <sheetData>
    <row r="1" spans="2:21" ht="43.15" customHeight="1" x14ac:dyDescent="0.25">
      <c r="B1" s="2" t="s">
        <v>31</v>
      </c>
      <c r="C1" s="3"/>
      <c r="D1" s="4"/>
      <c r="E1" s="5"/>
    </row>
    <row r="2" spans="2:21" ht="18.75" customHeight="1" x14ac:dyDescent="0.25">
      <c r="B2" s="8"/>
      <c r="C2" s="1"/>
      <c r="D2" s="8"/>
      <c r="E2" s="9"/>
      <c r="F2" s="10"/>
      <c r="G2" s="11"/>
      <c r="H2" s="11"/>
      <c r="I2" s="11"/>
      <c r="J2" s="12"/>
      <c r="K2" s="13"/>
      <c r="L2" s="13"/>
      <c r="N2" s="10"/>
      <c r="O2" s="10"/>
      <c r="P2" s="14"/>
      <c r="Q2" s="14"/>
      <c r="S2" s="14"/>
      <c r="T2" s="15"/>
      <c r="U2" s="16"/>
    </row>
    <row r="3" spans="2:21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7"/>
      <c r="P3" s="21"/>
      <c r="Q3" s="21"/>
      <c r="R3" s="21"/>
      <c r="S3" s="21"/>
    </row>
    <row r="4" spans="2:21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0"/>
      <c r="O4" s="10"/>
      <c r="P4" s="14"/>
      <c r="Q4" s="14"/>
      <c r="S4" s="14"/>
    </row>
    <row r="5" spans="2:21" ht="34.5" customHeight="1" thickBot="1" x14ac:dyDescent="0.3">
      <c r="B5" s="24"/>
      <c r="C5" s="25"/>
      <c r="D5" s="26"/>
      <c r="E5" s="26"/>
      <c r="F5" s="10"/>
      <c r="G5" s="27" t="s">
        <v>2</v>
      </c>
      <c r="H5" s="28"/>
      <c r="I5" s="10"/>
      <c r="J5" s="10"/>
      <c r="N5" s="29"/>
      <c r="O5" s="29"/>
      <c r="Q5" s="27" t="s">
        <v>2</v>
      </c>
      <c r="U5" s="30"/>
    </row>
    <row r="6" spans="2:21" ht="102.75" customHeight="1" thickTop="1" thickBot="1" x14ac:dyDescent="0.3">
      <c r="B6" s="31" t="s">
        <v>3</v>
      </c>
      <c r="C6" s="32" t="s">
        <v>16</v>
      </c>
      <c r="D6" s="33" t="s">
        <v>4</v>
      </c>
      <c r="E6" s="32" t="s">
        <v>17</v>
      </c>
      <c r="F6" s="32" t="s">
        <v>18</v>
      </c>
      <c r="G6" s="34" t="s">
        <v>5</v>
      </c>
      <c r="H6" s="32" t="s">
        <v>13</v>
      </c>
      <c r="I6" s="32" t="s">
        <v>19</v>
      </c>
      <c r="J6" s="32" t="s">
        <v>20</v>
      </c>
      <c r="K6" s="33" t="s">
        <v>30</v>
      </c>
      <c r="L6" s="35" t="s">
        <v>21</v>
      </c>
      <c r="M6" s="32" t="s">
        <v>24</v>
      </c>
      <c r="N6" s="32" t="s">
        <v>22</v>
      </c>
      <c r="O6" s="32" t="s">
        <v>23</v>
      </c>
      <c r="P6" s="33" t="s">
        <v>6</v>
      </c>
      <c r="Q6" s="36" t="s">
        <v>7</v>
      </c>
      <c r="R6" s="37" t="s">
        <v>8</v>
      </c>
      <c r="S6" s="37" t="s">
        <v>9</v>
      </c>
      <c r="T6" s="32" t="s">
        <v>25</v>
      </c>
      <c r="U6" s="32" t="s">
        <v>26</v>
      </c>
    </row>
    <row r="7" spans="2:21" ht="27" customHeight="1" thickTop="1" x14ac:dyDescent="0.25">
      <c r="B7" s="38">
        <v>1</v>
      </c>
      <c r="C7" s="39" t="s">
        <v>38</v>
      </c>
      <c r="D7" s="40">
        <v>3</v>
      </c>
      <c r="E7" s="41" t="s">
        <v>27</v>
      </c>
      <c r="F7" s="42" t="s">
        <v>46</v>
      </c>
      <c r="G7" s="130"/>
      <c r="H7" s="43" t="str">
        <f t="shared" ref="H7:H15" si="0">IF(P7&gt;1999,"ANO","NE")</f>
        <v>ANO</v>
      </c>
      <c r="I7" s="44" t="s">
        <v>29</v>
      </c>
      <c r="J7" s="45" t="s">
        <v>28</v>
      </c>
      <c r="K7" s="46"/>
      <c r="L7" s="44" t="s">
        <v>34</v>
      </c>
      <c r="M7" s="44" t="s">
        <v>35</v>
      </c>
      <c r="N7" s="47">
        <v>21</v>
      </c>
      <c r="O7" s="48">
        <f>D7*P7</f>
        <v>7800</v>
      </c>
      <c r="P7" s="49">
        <v>2600</v>
      </c>
      <c r="Q7" s="134"/>
      <c r="R7" s="50">
        <f>D7*Q7</f>
        <v>0</v>
      </c>
      <c r="S7" s="51" t="str">
        <f t="shared" ref="S7" si="1">IF(ISNUMBER(Q7), IF(Q7&gt;P7,"NEVYHOVUJE","VYHOVUJE")," ")</f>
        <v xml:space="preserve"> </v>
      </c>
      <c r="T7" s="52"/>
      <c r="U7" s="52" t="s">
        <v>10</v>
      </c>
    </row>
    <row r="8" spans="2:21" ht="27" customHeight="1" x14ac:dyDescent="0.25">
      <c r="B8" s="53">
        <v>2</v>
      </c>
      <c r="C8" s="54" t="s">
        <v>39</v>
      </c>
      <c r="D8" s="55">
        <v>3</v>
      </c>
      <c r="E8" s="56" t="s">
        <v>27</v>
      </c>
      <c r="F8" s="57" t="s">
        <v>47</v>
      </c>
      <c r="G8" s="131"/>
      <c r="H8" s="58" t="str">
        <f t="shared" si="0"/>
        <v>ANO</v>
      </c>
      <c r="I8" s="59"/>
      <c r="J8" s="60"/>
      <c r="K8" s="61"/>
      <c r="L8" s="62"/>
      <c r="M8" s="62"/>
      <c r="N8" s="63"/>
      <c r="O8" s="64">
        <f t="shared" ref="O8:O15" si="2">D8*P8</f>
        <v>10800</v>
      </c>
      <c r="P8" s="65">
        <v>3600</v>
      </c>
      <c r="Q8" s="135"/>
      <c r="R8" s="66">
        <f t="shared" ref="R8:R15" si="3">D8*Q8</f>
        <v>0</v>
      </c>
      <c r="S8" s="67" t="str">
        <f t="shared" ref="S8:S15" si="4">IF(ISNUMBER(Q8), IF(Q8&gt;P8,"NEVYHOVUJE","VYHOVUJE")," ")</f>
        <v xml:space="preserve"> </v>
      </c>
      <c r="T8" s="68"/>
      <c r="U8" s="68"/>
    </row>
    <row r="9" spans="2:21" ht="27" customHeight="1" x14ac:dyDescent="0.25">
      <c r="B9" s="53">
        <v>3</v>
      </c>
      <c r="C9" s="57" t="s">
        <v>40</v>
      </c>
      <c r="D9" s="69">
        <v>3</v>
      </c>
      <c r="E9" s="56" t="s">
        <v>27</v>
      </c>
      <c r="F9" s="70" t="s">
        <v>47</v>
      </c>
      <c r="G9" s="131"/>
      <c r="H9" s="58" t="str">
        <f t="shared" si="0"/>
        <v>ANO</v>
      </c>
      <c r="I9" s="59"/>
      <c r="J9" s="60"/>
      <c r="K9" s="61"/>
      <c r="L9" s="62"/>
      <c r="M9" s="62"/>
      <c r="N9" s="63"/>
      <c r="O9" s="64">
        <f t="shared" si="2"/>
        <v>10800</v>
      </c>
      <c r="P9" s="65">
        <v>3600</v>
      </c>
      <c r="Q9" s="135"/>
      <c r="R9" s="66">
        <f t="shared" si="3"/>
        <v>0</v>
      </c>
      <c r="S9" s="67" t="str">
        <f t="shared" si="4"/>
        <v xml:space="preserve"> </v>
      </c>
      <c r="T9" s="68"/>
      <c r="U9" s="68"/>
    </row>
    <row r="10" spans="2:21" ht="27" customHeight="1" x14ac:dyDescent="0.25">
      <c r="B10" s="53">
        <v>4</v>
      </c>
      <c r="C10" s="71" t="s">
        <v>41</v>
      </c>
      <c r="D10" s="72">
        <v>3</v>
      </c>
      <c r="E10" s="73" t="s">
        <v>27</v>
      </c>
      <c r="F10" s="74" t="s">
        <v>47</v>
      </c>
      <c r="G10" s="131"/>
      <c r="H10" s="58" t="str">
        <f t="shared" si="0"/>
        <v>ANO</v>
      </c>
      <c r="I10" s="59"/>
      <c r="J10" s="60"/>
      <c r="K10" s="61"/>
      <c r="L10" s="62"/>
      <c r="M10" s="62"/>
      <c r="N10" s="63"/>
      <c r="O10" s="64">
        <f t="shared" si="2"/>
        <v>10800</v>
      </c>
      <c r="P10" s="65">
        <v>3600</v>
      </c>
      <c r="Q10" s="135"/>
      <c r="R10" s="66">
        <f t="shared" si="3"/>
        <v>0</v>
      </c>
      <c r="S10" s="67" t="str">
        <f t="shared" si="4"/>
        <v xml:space="preserve"> </v>
      </c>
      <c r="T10" s="68"/>
      <c r="U10" s="68"/>
    </row>
    <row r="11" spans="2:21" ht="27" customHeight="1" x14ac:dyDescent="0.25">
      <c r="B11" s="53">
        <v>5</v>
      </c>
      <c r="C11" s="57" t="s">
        <v>42</v>
      </c>
      <c r="D11" s="69">
        <v>1</v>
      </c>
      <c r="E11" s="75" t="s">
        <v>27</v>
      </c>
      <c r="F11" s="70" t="s">
        <v>48</v>
      </c>
      <c r="G11" s="131"/>
      <c r="H11" s="58" t="str">
        <f t="shared" si="0"/>
        <v>ANO</v>
      </c>
      <c r="I11" s="59"/>
      <c r="J11" s="60"/>
      <c r="K11" s="61"/>
      <c r="L11" s="62"/>
      <c r="M11" s="62"/>
      <c r="N11" s="63"/>
      <c r="O11" s="64">
        <f t="shared" si="2"/>
        <v>2000</v>
      </c>
      <c r="P11" s="65">
        <v>2000</v>
      </c>
      <c r="Q11" s="135"/>
      <c r="R11" s="66">
        <f t="shared" si="3"/>
        <v>0</v>
      </c>
      <c r="S11" s="67" t="str">
        <f t="shared" si="4"/>
        <v xml:space="preserve"> </v>
      </c>
      <c r="T11" s="68"/>
      <c r="U11" s="68"/>
    </row>
    <row r="12" spans="2:21" ht="27" customHeight="1" x14ac:dyDescent="0.25">
      <c r="B12" s="53">
        <v>6</v>
      </c>
      <c r="C12" s="57" t="s">
        <v>43</v>
      </c>
      <c r="D12" s="69">
        <v>1</v>
      </c>
      <c r="E12" s="56" t="s">
        <v>27</v>
      </c>
      <c r="F12" s="70" t="s">
        <v>49</v>
      </c>
      <c r="G12" s="131"/>
      <c r="H12" s="58" t="str">
        <f t="shared" si="0"/>
        <v>ANO</v>
      </c>
      <c r="I12" s="59"/>
      <c r="J12" s="60"/>
      <c r="K12" s="61"/>
      <c r="L12" s="62"/>
      <c r="M12" s="62"/>
      <c r="N12" s="63"/>
      <c r="O12" s="64">
        <f t="shared" si="2"/>
        <v>3500</v>
      </c>
      <c r="P12" s="65">
        <v>3500</v>
      </c>
      <c r="Q12" s="135"/>
      <c r="R12" s="66">
        <f t="shared" si="3"/>
        <v>0</v>
      </c>
      <c r="S12" s="67" t="str">
        <f t="shared" si="4"/>
        <v xml:space="preserve"> </v>
      </c>
      <c r="T12" s="68"/>
      <c r="U12" s="68"/>
    </row>
    <row r="13" spans="2:21" ht="27" customHeight="1" x14ac:dyDescent="0.25">
      <c r="B13" s="53">
        <v>7</v>
      </c>
      <c r="C13" s="57" t="s">
        <v>44</v>
      </c>
      <c r="D13" s="69">
        <v>1</v>
      </c>
      <c r="E13" s="76" t="s">
        <v>27</v>
      </c>
      <c r="F13" s="70" t="s">
        <v>49</v>
      </c>
      <c r="G13" s="131"/>
      <c r="H13" s="58" t="str">
        <f t="shared" si="0"/>
        <v>ANO</v>
      </c>
      <c r="I13" s="59"/>
      <c r="J13" s="60"/>
      <c r="K13" s="61"/>
      <c r="L13" s="62"/>
      <c r="M13" s="62"/>
      <c r="N13" s="63"/>
      <c r="O13" s="64">
        <f t="shared" si="2"/>
        <v>3500</v>
      </c>
      <c r="P13" s="65">
        <v>3500</v>
      </c>
      <c r="Q13" s="135"/>
      <c r="R13" s="66">
        <f t="shared" si="3"/>
        <v>0</v>
      </c>
      <c r="S13" s="67" t="str">
        <f t="shared" si="4"/>
        <v xml:space="preserve"> </v>
      </c>
      <c r="T13" s="68"/>
      <c r="U13" s="68"/>
    </row>
    <row r="14" spans="2:21" ht="27" customHeight="1" thickBot="1" x14ac:dyDescent="0.3">
      <c r="B14" s="77">
        <v>8</v>
      </c>
      <c r="C14" s="78" t="s">
        <v>45</v>
      </c>
      <c r="D14" s="79">
        <v>1</v>
      </c>
      <c r="E14" s="80" t="s">
        <v>32</v>
      </c>
      <c r="F14" s="81" t="s">
        <v>49</v>
      </c>
      <c r="G14" s="132"/>
      <c r="H14" s="82" t="str">
        <f t="shared" si="0"/>
        <v>ANO</v>
      </c>
      <c r="I14" s="83"/>
      <c r="J14" s="84"/>
      <c r="K14" s="85"/>
      <c r="L14" s="86"/>
      <c r="M14" s="86"/>
      <c r="N14" s="87"/>
      <c r="O14" s="88">
        <f t="shared" si="2"/>
        <v>3500</v>
      </c>
      <c r="P14" s="89">
        <v>3500</v>
      </c>
      <c r="Q14" s="136"/>
      <c r="R14" s="90">
        <f t="shared" si="3"/>
        <v>0</v>
      </c>
      <c r="S14" s="91" t="str">
        <f t="shared" si="4"/>
        <v xml:space="preserve"> </v>
      </c>
      <c r="T14" s="92"/>
      <c r="U14" s="92"/>
    </row>
    <row r="15" spans="2:21" ht="83.25" customHeight="1" thickBot="1" x14ac:dyDescent="0.3">
      <c r="B15" s="93">
        <v>9</v>
      </c>
      <c r="C15" s="94" t="s">
        <v>33</v>
      </c>
      <c r="D15" s="95">
        <v>1</v>
      </c>
      <c r="E15" s="96" t="s">
        <v>27</v>
      </c>
      <c r="F15" s="97" t="s">
        <v>50</v>
      </c>
      <c r="G15" s="133"/>
      <c r="H15" s="98" t="str">
        <f t="shared" si="0"/>
        <v>ANO</v>
      </c>
      <c r="I15" s="99" t="s">
        <v>29</v>
      </c>
      <c r="J15" s="99" t="s">
        <v>28</v>
      </c>
      <c r="K15" s="100"/>
      <c r="L15" s="99" t="s">
        <v>36</v>
      </c>
      <c r="M15" s="99" t="s">
        <v>37</v>
      </c>
      <c r="N15" s="101">
        <v>21</v>
      </c>
      <c r="O15" s="102">
        <f t="shared" si="2"/>
        <v>4200</v>
      </c>
      <c r="P15" s="103">
        <v>4200</v>
      </c>
      <c r="Q15" s="137"/>
      <c r="R15" s="104">
        <f t="shared" si="3"/>
        <v>0</v>
      </c>
      <c r="S15" s="105" t="str">
        <f t="shared" si="4"/>
        <v xml:space="preserve"> </v>
      </c>
      <c r="T15" s="96"/>
      <c r="U15" s="96" t="s">
        <v>10</v>
      </c>
    </row>
    <row r="16" spans="2:21" ht="16.5" thickTop="1" thickBot="1" x14ac:dyDescent="0.3">
      <c r="C16" s="1"/>
      <c r="D16" s="1"/>
      <c r="E16" s="1"/>
      <c r="F16" s="1"/>
      <c r="G16" s="1"/>
      <c r="H16" s="1"/>
      <c r="I16" s="1"/>
      <c r="J16" s="1"/>
      <c r="N16" s="1"/>
      <c r="O16" s="1"/>
      <c r="R16" s="106"/>
    </row>
    <row r="17" spans="2:21" ht="60.75" customHeight="1" thickTop="1" thickBot="1" x14ac:dyDescent="0.3">
      <c r="B17" s="107" t="s">
        <v>14</v>
      </c>
      <c r="C17" s="108"/>
      <c r="D17" s="108"/>
      <c r="E17" s="108"/>
      <c r="F17" s="108"/>
      <c r="G17" s="108"/>
      <c r="H17" s="109"/>
      <c r="I17" s="110"/>
      <c r="J17" s="110"/>
      <c r="K17" s="110"/>
      <c r="L17" s="30"/>
      <c r="M17" s="30"/>
      <c r="N17" s="111"/>
      <c r="O17" s="111"/>
      <c r="P17" s="112" t="s">
        <v>11</v>
      </c>
      <c r="Q17" s="113" t="s">
        <v>12</v>
      </c>
      <c r="R17" s="114"/>
      <c r="S17" s="115"/>
      <c r="T17" s="29"/>
      <c r="U17" s="116"/>
    </row>
    <row r="18" spans="2:21" ht="33.75" customHeight="1" thickTop="1" thickBot="1" x14ac:dyDescent="0.3">
      <c r="B18" s="117" t="s">
        <v>15</v>
      </c>
      <c r="C18" s="118"/>
      <c r="D18" s="118"/>
      <c r="E18" s="118"/>
      <c r="F18" s="118"/>
      <c r="G18" s="118"/>
      <c r="H18" s="119"/>
      <c r="I18" s="120"/>
      <c r="L18" s="8"/>
      <c r="M18" s="8"/>
      <c r="N18" s="121"/>
      <c r="O18" s="121"/>
      <c r="P18" s="122">
        <f>SUM(O7:O15)</f>
        <v>56900</v>
      </c>
      <c r="Q18" s="123">
        <f>SUM(R7:R15)</f>
        <v>0</v>
      </c>
      <c r="R18" s="124"/>
      <c r="S18" s="125"/>
    </row>
    <row r="19" spans="2:21" ht="14.25" customHeight="1" thickTop="1" x14ac:dyDescent="0.25"/>
    <row r="20" spans="2:21" ht="14.25" customHeight="1" x14ac:dyDescent="0.25">
      <c r="B20" s="128"/>
    </row>
    <row r="21" spans="2:21" ht="14.25" customHeight="1" x14ac:dyDescent="0.25">
      <c r="B21" s="129"/>
      <c r="C21" s="128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PvvV06jhK71f024bRW9dRQrdI10irsONt051APcpX/bkwdMfa8AF64/d5ghFv26UDQC+qzuodfD7y5+yQ9mwaQ==" saltValue="2qXivVCg33k2ziypp0j5Tg==" spinCount="100000" sheet="1" objects="1" scenarios="1"/>
  <mergeCells count="12">
    <mergeCell ref="T7:T14"/>
    <mergeCell ref="U7:U14"/>
    <mergeCell ref="B1:C1"/>
    <mergeCell ref="B17:G17"/>
    <mergeCell ref="Q17:S17"/>
    <mergeCell ref="B18:G18"/>
    <mergeCell ref="L7:L14"/>
    <mergeCell ref="M7:M14"/>
    <mergeCell ref="N7:N14"/>
    <mergeCell ref="I7:I14"/>
    <mergeCell ref="J7:J14"/>
    <mergeCell ref="Q18:S18"/>
  </mergeCells>
  <conditionalFormatting sqref="B7:B15">
    <cfRule type="containsBlanks" dxfId="15" priority="61">
      <formula>LEN(TRIM(B7))=0</formula>
    </cfRule>
  </conditionalFormatting>
  <conditionalFormatting sqref="B7:B15">
    <cfRule type="cellIs" dxfId="14" priority="56" operator="greaterThanOrEqual">
      <formula>1</formula>
    </cfRule>
  </conditionalFormatting>
  <conditionalFormatting sqref="S7:S15">
    <cfRule type="cellIs" dxfId="13" priority="53" operator="equal">
      <formula>"VYHOVUJE"</formula>
    </cfRule>
  </conditionalFormatting>
  <conditionalFormatting sqref="S7:S15">
    <cfRule type="cellIs" dxfId="12" priority="52" operator="equal">
      <formula>"NEVYHOVUJE"</formula>
    </cfRule>
  </conditionalFormatting>
  <conditionalFormatting sqref="G7:G15 Q7:Q15">
    <cfRule type="containsBlanks" dxfId="11" priority="33">
      <formula>LEN(TRIM(G7))=0</formula>
    </cfRule>
  </conditionalFormatting>
  <conditionalFormatting sqref="G7:G15 Q7:Q15">
    <cfRule type="notContainsBlanks" dxfId="10" priority="31">
      <formula>LEN(TRIM(G7))&gt;0</formula>
    </cfRule>
  </conditionalFormatting>
  <conditionalFormatting sqref="G7:G15 Q7:Q15">
    <cfRule type="notContainsBlanks" dxfId="9" priority="30">
      <formula>LEN(TRIM(G7))&gt;0</formula>
    </cfRule>
  </conditionalFormatting>
  <conditionalFormatting sqref="G7:G15">
    <cfRule type="notContainsBlanks" dxfId="8" priority="29">
      <formula>LEN(TRIM(G7))&gt;0</formula>
    </cfRule>
  </conditionalFormatting>
  <conditionalFormatting sqref="H7:H15">
    <cfRule type="containsBlanks" dxfId="7" priority="7">
      <formula>LEN(TRIM(H7))=0</formula>
    </cfRule>
  </conditionalFormatting>
  <conditionalFormatting sqref="H7:H15">
    <cfRule type="notContainsBlanks" dxfId="6" priority="8">
      <formula>LEN(TRIM(H7))&gt;0</formula>
    </cfRule>
  </conditionalFormatting>
  <conditionalFormatting sqref="H7:H15">
    <cfRule type="containsText" dxfId="5" priority="6" operator="containsText" text="ANO">
      <formula>NOT(ISERROR(SEARCH("ANO",H7)))</formula>
    </cfRule>
  </conditionalFormatting>
  <conditionalFormatting sqref="D11:D14">
    <cfRule type="containsBlanks" dxfId="4" priority="5">
      <formula>LEN(TRIM(D11))=0</formula>
    </cfRule>
  </conditionalFormatting>
  <conditionalFormatting sqref="D9:D10">
    <cfRule type="containsBlanks" dxfId="3" priority="4">
      <formula>LEN(TRIM(D9))=0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15">
    <cfRule type="containsBlanks" dxfId="0" priority="1">
      <formula>LEN(TRIM(D15))=0</formula>
    </cfRule>
  </conditionalFormatting>
  <dataValidations count="2">
    <dataValidation type="list" showInputMessage="1" showErrorMessage="1" sqref="H7:H15 J7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2022-04-08T12:06:26Z</cp:lastPrinted>
  <dcterms:created xsi:type="dcterms:W3CDTF">2014-03-05T12:43:32Z</dcterms:created>
  <dcterms:modified xsi:type="dcterms:W3CDTF">2022-04-11T09:36:17Z</dcterms:modified>
</cp:coreProperties>
</file>